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O\Dropbox\JOINVILLE_COMPARTILHADOS\"/>
    </mc:Choice>
  </mc:AlternateContent>
  <xr:revisionPtr revIDLastSave="0" documentId="13_ncr:1_{E7D40777-8EAC-4DFE-8637-BC97A4D71CD9}" xr6:coauthVersionLast="47" xr6:coauthVersionMax="47" xr10:uidLastSave="{00000000-0000-0000-0000-000000000000}"/>
  <bookViews>
    <workbookView xWindow="-108" yWindow="-108" windowWidth="23256" windowHeight="12456" xr2:uid="{FD4D3083-BEC5-42F3-90D0-DEEF12DD3D17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  <c r="G8" i="1"/>
  <c r="H8" i="1" s="1"/>
  <c r="E8" i="1"/>
  <c r="C8" i="1"/>
  <c r="L6" i="1"/>
  <c r="L7" i="1"/>
  <c r="L8" i="1"/>
  <c r="L9" i="1"/>
  <c r="L10" i="1"/>
  <c r="L11" i="1"/>
  <c r="L12" i="1"/>
  <c r="L13" i="1"/>
  <c r="L14" i="1"/>
  <c r="L15" i="1"/>
  <c r="L16" i="1"/>
  <c r="L5" i="1"/>
  <c r="H6" i="1"/>
  <c r="H7" i="1"/>
  <c r="H9" i="1"/>
  <c r="H10" i="1"/>
  <c r="H11" i="1"/>
  <c r="H12" i="1"/>
  <c r="H13" i="1"/>
  <c r="H14" i="1"/>
  <c r="H15" i="1"/>
  <c r="H16" i="1"/>
  <c r="H5" i="1"/>
  <c r="J6" i="1" l="1"/>
  <c r="D6" i="1"/>
  <c r="D7" i="1"/>
  <c r="D8" i="1"/>
  <c r="D9" i="1"/>
  <c r="D10" i="1"/>
  <c r="D11" i="1"/>
  <c r="D12" i="1"/>
  <c r="D13" i="1"/>
  <c r="D14" i="1"/>
  <c r="D15" i="1"/>
  <c r="D16" i="1"/>
  <c r="F7" i="1"/>
  <c r="F8" i="1"/>
  <c r="F9" i="1"/>
  <c r="F10" i="1"/>
  <c r="F14" i="1"/>
  <c r="F15" i="1"/>
  <c r="F16" i="1"/>
  <c r="F6" i="1"/>
  <c r="C6" i="1"/>
  <c r="C17" i="1" s="1"/>
  <c r="N6" i="1"/>
  <c r="N7" i="1"/>
  <c r="N8" i="1"/>
  <c r="N9" i="1"/>
  <c r="N10" i="1"/>
  <c r="N11" i="1"/>
  <c r="N12" i="1"/>
  <c r="N13" i="1"/>
  <c r="N14" i="1"/>
  <c r="N15" i="1"/>
  <c r="N16" i="1"/>
  <c r="F11" i="1"/>
  <c r="F12" i="1"/>
  <c r="F13" i="1"/>
  <c r="N5" i="1"/>
  <c r="K5" i="1"/>
  <c r="K17" i="1" s="1"/>
  <c r="G5" i="1"/>
  <c r="G17" i="1" s="1"/>
  <c r="L17" i="1"/>
  <c r="M17" i="1"/>
  <c r="N17" i="1" l="1"/>
  <c r="E17" i="1"/>
  <c r="F17" i="1" s="1"/>
  <c r="F5" i="1"/>
  <c r="D5" i="1"/>
  <c r="D17" i="1"/>
  <c r="J5" i="1"/>
  <c r="H17" i="1"/>
  <c r="I17" i="1"/>
  <c r="J17" i="1" s="1"/>
  <c r="J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<sst xmlns="http://schemas.openxmlformats.org/spreadsheetml/2006/main" count="35" uniqueCount="27">
  <si>
    <t>Mês</t>
  </si>
  <si>
    <t>Consultas</t>
  </si>
  <si>
    <t>Exames</t>
  </si>
  <si>
    <t>Cirurgias</t>
  </si>
  <si>
    <t>Janeiro</t>
  </si>
  <si>
    <t>Controle de Faltas Pacientes SUS 2026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</si>
  <si>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</si>
  <si>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</si>
  <si>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</si>
  <si>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</si>
  <si>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</si>
  <si>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</si>
  <si>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</si>
  <si>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</si>
  <si>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</si>
  <si>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</si>
  <si>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</si>
  <si>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Ano</t>
  </si>
  <si>
    <t>Banco De Olhos De Joinville</t>
  </si>
  <si>
    <t>Julio César Vieira</t>
  </si>
  <si>
    <t>CEO Adm e Financeiro</t>
  </si>
  <si>
    <t>Aproveite esta oprtunidade que SUS esta lhe proporcionando!!!!!</t>
  </si>
  <si>
    <t>Nâo Faça Parte desta Estatistica, se for chamado para consultas, Exames ou Cirurgias,</t>
  </si>
  <si>
    <t>Agendadas</t>
  </si>
  <si>
    <t>Realizadas</t>
  </si>
  <si>
    <t>Faltas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</si>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</sst>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2" borderId="1" xfId="0" applyFont="1" applyFill="1" applyBorder="1"/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9" fontId="5" fillId="3" borderId="21" xfId="1" applyFont="1" applyFill="1" applyBorder="1" applyAlignment="1">
      <alignment horizontal="center"/>
    </xf>
    <xf numFmtId="9" fontId="5" fillId="4" borderId="22" xfId="1" applyFont="1" applyFill="1" applyBorder="1" applyAlignment="1">
      <alignment horizontal="center"/>
    </xf>
    <xf numFmtId="9" fontId="5" fillId="5" borderId="8" xfId="1" applyFont="1" applyFill="1" applyBorder="1" applyAlignment="1">
      <alignment horizontal="center"/>
    </xf>
    <xf numFmtId="9" fontId="5" fillId="5" borderId="23" xfId="1" applyFont="1" applyFill="1" applyBorder="1" applyAlignment="1">
      <alignment horizontal="center"/>
    </xf>
    <xf numFmtId="9" fontId="5" fillId="5" borderId="14" xfId="1" applyFont="1" applyFill="1" applyBorder="1" applyAlignment="1">
      <alignment horizontal="center"/>
    </xf>
    <xf numFmtId="9" fontId="5" fillId="3" borderId="24" xfId="1" applyFont="1" applyFill="1" applyBorder="1" applyAlignment="1">
      <alignment horizontal="center"/>
    </xf>
    <xf numFmtId="9" fontId="5" fillId="3" borderId="14" xfId="1" applyFont="1" applyFill="1" applyBorder="1" applyAlignment="1">
      <alignment horizontal="center"/>
    </xf>
    <xf numFmtId="9" fontId="5" fillId="4" borderId="25" xfId="1" applyFont="1" applyFill="1" applyBorder="1" applyAlignment="1">
      <alignment horizontal="center"/>
    </xf>
    <xf numFmtId="9" fontId="5" fillId="4" borderId="14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D905B-CE73-457C-8494-8A6F6100F41D}">
  <dimension ref="B1:N27"/>
  <sheetViews>
    <sheetView showGridLines="0" tabSelected="1" workbookViewId="0">
      <selection activeCell="A9" sqref="A9:XFD16"/>
    </sheetView>
  </sheetViews>
  <sheetFormatPr defaultRowHeight="14.4" x14ac:dyDescent="0.3"/>
  <cols>
    <col min="1" max="1" width="2.6640625" customWidth="1"/>
    <col min="2" max="2" width="11.77734375" customWidth="1"/>
    <col min="3" max="3" width="10.33203125" bestFit="1" customWidth="1"/>
    <col min="4" max="4" width="9.6640625" bestFit="1" customWidth="1"/>
    <col min="5" max="5" width="5.77734375" bestFit="1" customWidth="1"/>
    <col min="6" max="6" width="6.44140625" customWidth="1"/>
    <col min="7" max="7" width="10.33203125" bestFit="1" customWidth="1"/>
    <col min="8" max="8" width="9.6640625" bestFit="1" customWidth="1"/>
    <col min="9" max="9" width="5.77734375" bestFit="1" customWidth="1"/>
    <col min="10" max="10" width="5.77734375" customWidth="1"/>
    <col min="11" max="11" width="10.33203125" bestFit="1" customWidth="1"/>
    <col min="12" max="12" width="9.6640625" bestFit="1" customWidth="1"/>
    <col min="13" max="13" width="5.77734375" bestFit="1" customWidth="1"/>
    <col min="14" max="14" width="5.109375" customWidth="1"/>
  </cols>
  <sheetData>
    <row r="1" spans="2:14" ht="15" thickBot="1" x14ac:dyDescent="0.35"/>
    <row r="2" spans="2:14" ht="15" thickBot="1" x14ac:dyDescent="0.35">
      <c r="B2" s="46" t="s">
        <v>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2:14" ht="15" thickBot="1" x14ac:dyDescent="0.35">
      <c r="B3" s="50" t="s">
        <v>0</v>
      </c>
      <c r="C3" s="55" t="s">
        <v>1</v>
      </c>
      <c r="D3" s="56"/>
      <c r="E3" s="56"/>
      <c r="F3" s="57"/>
      <c r="G3" s="58" t="s">
        <v>2</v>
      </c>
      <c r="H3" s="59"/>
      <c r="I3" s="59"/>
      <c r="J3" s="60"/>
      <c r="K3" s="52" t="s">
        <v>3</v>
      </c>
      <c r="L3" s="53"/>
      <c r="M3" s="53"/>
      <c r="N3" s="54"/>
    </row>
    <row r="4" spans="2:14" ht="15" thickBot="1" x14ac:dyDescent="0.35">
      <c r="B4" s="51"/>
      <c r="C4" s="6" t="s">
        <v>23</v>
      </c>
      <c r="D4" s="7" t="s">
        <v>24</v>
      </c>
      <c r="E4" s="8" t="s">
        <v>25</v>
      </c>
      <c r="F4" s="9" t="s">
        <v>26</v>
      </c>
      <c r="G4" s="11" t="s">
        <v>23</v>
      </c>
      <c r="H4" s="12" t="s">
        <v>24</v>
      </c>
      <c r="I4" s="13" t="s">
        <v>25</v>
      </c>
      <c r="J4" s="18" t="s">
        <v>26</v>
      </c>
      <c r="K4" s="14" t="s">
        <v>23</v>
      </c>
      <c r="L4" s="15" t="s">
        <v>24</v>
      </c>
      <c r="M4" s="16" t="s">
        <v>25</v>
      </c>
      <c r="N4" s="16" t="s">
        <v>26</v>
      </c>
    </row>
    <row r="5" spans="2:14" x14ac:dyDescent="0.3">
      <c r="B5" s="2" t="s">
        <v>4</v>
      </c>
      <c r="C5" s="20">
        <v>1723</v>
      </c>
      <c r="D5" s="21">
        <f>C5-E5</f>
        <v>1612</v>
      </c>
      <c r="E5" s="22">
        <v>111</v>
      </c>
      <c r="F5" s="37">
        <f>E5/C5</f>
        <v>6.4422518862449221E-2</v>
      </c>
      <c r="G5" s="23">
        <f>354+32</f>
        <v>386</v>
      </c>
      <c r="H5" s="24">
        <f>G5-I5</f>
        <v>354</v>
      </c>
      <c r="I5" s="25">
        <v>32</v>
      </c>
      <c r="J5" s="38">
        <f>I5/G5</f>
        <v>8.2901554404145081E-2</v>
      </c>
      <c r="K5" s="26">
        <f>152+12</f>
        <v>164</v>
      </c>
      <c r="L5" s="27">
        <f>K5-M5</f>
        <v>152</v>
      </c>
      <c r="M5" s="28">
        <v>12</v>
      </c>
      <c r="N5" s="39">
        <f>M5/K5</f>
        <v>7.3170731707317069E-2</v>
      </c>
    </row>
    <row r="6" spans="2:14" x14ac:dyDescent="0.3">
      <c r="B6" s="3" t="s">
        <v>6</v>
      </c>
      <c r="C6" s="29">
        <f>1440</f>
        <v>1440</v>
      </c>
      <c r="D6" s="21">
        <f t="shared" ref="D6:D16" si="0">C6-E6</f>
        <v>1301</v>
      </c>
      <c r="E6" s="22">
        <v>139</v>
      </c>
      <c r="F6" s="37">
        <f t="shared" ref="F6:F16" si="1">E6/C6</f>
        <v>9.6527777777777782E-2</v>
      </c>
      <c r="G6" s="30">
        <v>799</v>
      </c>
      <c r="H6" s="24">
        <f t="shared" ref="H6:H16" si="2">G6-I6</f>
        <v>714</v>
      </c>
      <c r="I6" s="25">
        <v>85</v>
      </c>
      <c r="J6" s="38">
        <f t="shared" ref="J6:J16" si="3">I6/G6</f>
        <v>0.10638297872340426</v>
      </c>
      <c r="K6" s="31">
        <v>259</v>
      </c>
      <c r="L6" s="27">
        <f t="shared" ref="L6:L16" si="4">K6-M6</f>
        <v>253</v>
      </c>
      <c r="M6" s="32">
        <v>6</v>
      </c>
      <c r="N6" s="39">
        <f t="shared" ref="N6:N16" si="5">M6/K6</f>
        <v>2.3166023166023165E-2</v>
      </c>
    </row>
    <row r="7" spans="2:14" x14ac:dyDescent="0.3">
      <c r="B7" s="3" t="s">
        <v>7</v>
      </c>
      <c r="C7" s="29">
        <v>1096</v>
      </c>
      <c r="D7" s="21">
        <f t="shared" si="0"/>
        <v>955</v>
      </c>
      <c r="E7" s="22">
        <v>141</v>
      </c>
      <c r="F7" s="37">
        <f t="shared" si="1"/>
        <v>0.12864963503649635</v>
      </c>
      <c r="G7" s="30">
        <v>1028</v>
      </c>
      <c r="H7" s="24">
        <f t="shared" si="2"/>
        <v>935</v>
      </c>
      <c r="I7" s="25">
        <v>93</v>
      </c>
      <c r="J7" s="38">
        <f t="shared" si="3"/>
        <v>9.0466926070038908E-2</v>
      </c>
      <c r="K7" s="31">
        <v>229</v>
      </c>
      <c r="L7" s="27">
        <f t="shared" si="4"/>
        <v>215</v>
      </c>
      <c r="M7" s="32">
        <v>14</v>
      </c>
      <c r="N7" s="39">
        <f t="shared" si="5"/>
        <v>6.1135371179039298E-2</v>
      </c>
    </row>
    <row r="8" spans="2:14" ht="15" thickBot="1" x14ac:dyDescent="0.35">
      <c r="B8" s="3" t="s">
        <v>8</v>
      </c>
      <c r="C8" s="29">
        <f>14+38+27+25+562+51+95+15</f>
        <v>827</v>
      </c>
      <c r="D8" s="21">
        <f t="shared" si="0"/>
        <v>749</v>
      </c>
      <c r="E8" s="22">
        <f>1+3+2+5+36+9+15+7</f>
        <v>78</v>
      </c>
      <c r="F8" s="37">
        <f t="shared" si="1"/>
        <v>9.4316807738814998E-2</v>
      </c>
      <c r="G8" s="30">
        <f>169+139+167+22</f>
        <v>497</v>
      </c>
      <c r="H8" s="24">
        <f t="shared" si="2"/>
        <v>463</v>
      </c>
      <c r="I8" s="25">
        <f>14+6+12+2</f>
        <v>34</v>
      </c>
      <c r="J8" s="38">
        <f t="shared" si="3"/>
        <v>6.8410462776659964E-2</v>
      </c>
      <c r="K8" s="31">
        <v>160</v>
      </c>
      <c r="L8" s="27">
        <f t="shared" si="4"/>
        <v>157</v>
      </c>
      <c r="M8" s="32">
        <v>3</v>
      </c>
      <c r="N8" s="39">
        <f t="shared" si="5"/>
        <v>1.8749999999999999E-2</v>
      </c>
    </row>
    <row r="9" spans="2:14" hidden="1" x14ac:dyDescent="0.3">
      <c r="B9" s="3" t="s">
        <v>9</v>
      </c>
      <c r="C9" s="29"/>
      <c r="D9" s="21">
        <f t="shared" si="0"/>
        <v>0</v>
      </c>
      <c r="E9" s="22"/>
      <c r="F9" s="37" t="e">
        <f t="shared" si="1"/>
        <v>#DIV/0!</v>
      </c>
      <c r="G9" s="30"/>
      <c r="H9" s="24">
        <f t="shared" si="2"/>
        <v>0</v>
      </c>
      <c r="I9" s="25"/>
      <c r="J9" s="38" t="e">
        <f t="shared" si="3"/>
        <v>#DIV/0!</v>
      </c>
      <c r="K9" s="31"/>
      <c r="L9" s="27">
        <f t="shared" si="4"/>
        <v>0</v>
      </c>
      <c r="M9" s="32"/>
      <c r="N9" s="39" t="e">
        <f t="shared" si="5"/>
        <v>#DIV/0!</v>
      </c>
    </row>
    <row r="10" spans="2:14" hidden="1" x14ac:dyDescent="0.3">
      <c r="B10" s="3" t="s">
        <v>10</v>
      </c>
      <c r="C10" s="29"/>
      <c r="D10" s="21">
        <f t="shared" si="0"/>
        <v>0</v>
      </c>
      <c r="E10" s="22"/>
      <c r="F10" s="37" t="e">
        <f t="shared" si="1"/>
        <v>#DIV/0!</v>
      </c>
      <c r="G10" s="30"/>
      <c r="H10" s="24">
        <f t="shared" si="2"/>
        <v>0</v>
      </c>
      <c r="I10" s="25"/>
      <c r="J10" s="38" t="e">
        <f t="shared" si="3"/>
        <v>#DIV/0!</v>
      </c>
      <c r="K10" s="31"/>
      <c r="L10" s="27">
        <f t="shared" si="4"/>
        <v>0</v>
      </c>
      <c r="M10" s="32"/>
      <c r="N10" s="39" t="e">
        <f t="shared" si="5"/>
        <v>#DIV/0!</v>
      </c>
    </row>
    <row r="11" spans="2:14" hidden="1" x14ac:dyDescent="0.3">
      <c r="B11" s="3" t="s">
        <v>11</v>
      </c>
      <c r="C11" s="29"/>
      <c r="D11" s="21">
        <f t="shared" si="0"/>
        <v>0</v>
      </c>
      <c r="E11" s="22"/>
      <c r="F11" s="37" t="e">
        <f t="shared" si="1"/>
        <v>#DIV/0!</v>
      </c>
      <c r="G11" s="30"/>
      <c r="H11" s="24">
        <f t="shared" si="2"/>
        <v>0</v>
      </c>
      <c r="I11" s="25"/>
      <c r="J11" s="38" t="e">
        <f t="shared" si="3"/>
        <v>#DIV/0!</v>
      </c>
      <c r="K11" s="31"/>
      <c r="L11" s="27">
        <f t="shared" si="4"/>
        <v>0</v>
      </c>
      <c r="M11" s="32"/>
      <c r="N11" s="39" t="e">
        <f t="shared" si="5"/>
        <v>#DIV/0!</v>
      </c>
    </row>
    <row r="12" spans="2:14" hidden="1" x14ac:dyDescent="0.3">
      <c r="B12" s="3" t="s">
        <v>12</v>
      </c>
      <c r="C12" s="29"/>
      <c r="D12" s="21">
        <f t="shared" si="0"/>
        <v>0</v>
      </c>
      <c r="E12" s="22"/>
      <c r="F12" s="37" t="e">
        <f t="shared" si="1"/>
        <v>#DIV/0!</v>
      </c>
      <c r="G12" s="30"/>
      <c r="H12" s="24">
        <f t="shared" si="2"/>
        <v>0</v>
      </c>
      <c r="I12" s="25"/>
      <c r="J12" s="38" t="e">
        <f t="shared" si="3"/>
        <v>#DIV/0!</v>
      </c>
      <c r="K12" s="31"/>
      <c r="L12" s="27">
        <f t="shared" si="4"/>
        <v>0</v>
      </c>
      <c r="M12" s="32"/>
      <c r="N12" s="39" t="e">
        <f t="shared" si="5"/>
        <v>#DIV/0!</v>
      </c>
    </row>
    <row r="13" spans="2:14" hidden="1" x14ac:dyDescent="0.3">
      <c r="B13" s="3" t="s">
        <v>13</v>
      </c>
      <c r="C13" s="29"/>
      <c r="D13" s="21">
        <f t="shared" si="0"/>
        <v>0</v>
      </c>
      <c r="E13" s="22"/>
      <c r="F13" s="37" t="e">
        <f t="shared" si="1"/>
        <v>#DIV/0!</v>
      </c>
      <c r="G13" s="30"/>
      <c r="H13" s="24">
        <f t="shared" si="2"/>
        <v>0</v>
      </c>
      <c r="I13" s="25"/>
      <c r="J13" s="38" t="e">
        <f t="shared" si="3"/>
        <v>#DIV/0!</v>
      </c>
      <c r="K13" s="31"/>
      <c r="L13" s="27">
        <f t="shared" si="4"/>
        <v>0</v>
      </c>
      <c r="M13" s="32"/>
      <c r="N13" s="39" t="e">
        <f t="shared" si="5"/>
        <v>#DIV/0!</v>
      </c>
    </row>
    <row r="14" spans="2:14" hidden="1" x14ac:dyDescent="0.3">
      <c r="B14" s="3" t="s">
        <v>14</v>
      </c>
      <c r="C14" s="29"/>
      <c r="D14" s="21">
        <f t="shared" si="0"/>
        <v>0</v>
      </c>
      <c r="E14" s="22"/>
      <c r="F14" s="37" t="e">
        <f t="shared" si="1"/>
        <v>#DIV/0!</v>
      </c>
      <c r="G14" s="30"/>
      <c r="H14" s="24">
        <f t="shared" si="2"/>
        <v>0</v>
      </c>
      <c r="I14" s="25"/>
      <c r="J14" s="38" t="e">
        <f t="shared" si="3"/>
        <v>#DIV/0!</v>
      </c>
      <c r="K14" s="31"/>
      <c r="L14" s="27">
        <f t="shared" si="4"/>
        <v>0</v>
      </c>
      <c r="M14" s="32"/>
      <c r="N14" s="39" t="e">
        <f t="shared" si="5"/>
        <v>#DIV/0!</v>
      </c>
    </row>
    <row r="15" spans="2:14" hidden="1" x14ac:dyDescent="0.3">
      <c r="B15" s="3" t="s">
        <v>15</v>
      </c>
      <c r="C15" s="29"/>
      <c r="D15" s="21">
        <f t="shared" si="0"/>
        <v>0</v>
      </c>
      <c r="E15" s="22"/>
      <c r="F15" s="37" t="e">
        <f t="shared" si="1"/>
        <v>#DIV/0!</v>
      </c>
      <c r="G15" s="30"/>
      <c r="H15" s="24">
        <f t="shared" si="2"/>
        <v>0</v>
      </c>
      <c r="I15" s="25"/>
      <c r="J15" s="38" t="e">
        <f t="shared" si="3"/>
        <v>#DIV/0!</v>
      </c>
      <c r="K15" s="31"/>
      <c r="L15" s="27">
        <f t="shared" si="4"/>
        <v>0</v>
      </c>
      <c r="M15" s="32"/>
      <c r="N15" s="39" t="e">
        <f t="shared" si="5"/>
        <v>#DIV/0!</v>
      </c>
    </row>
    <row r="16" spans="2:14" ht="15" hidden="1" thickBot="1" x14ac:dyDescent="0.35">
      <c r="B16" s="4" t="s">
        <v>16</v>
      </c>
      <c r="C16" s="33"/>
      <c r="D16" s="21">
        <f t="shared" si="0"/>
        <v>0</v>
      </c>
      <c r="E16" s="22"/>
      <c r="F16" s="42" t="e">
        <f t="shared" si="1"/>
        <v>#DIV/0!</v>
      </c>
      <c r="G16" s="34"/>
      <c r="H16" s="24">
        <f t="shared" si="2"/>
        <v>0</v>
      </c>
      <c r="I16" s="25"/>
      <c r="J16" s="44" t="e">
        <f t="shared" si="3"/>
        <v>#DIV/0!</v>
      </c>
      <c r="K16" s="35"/>
      <c r="L16" s="27">
        <f t="shared" si="4"/>
        <v>0</v>
      </c>
      <c r="M16" s="36"/>
      <c r="N16" s="40" t="e">
        <f t="shared" si="5"/>
        <v>#DIV/0!</v>
      </c>
    </row>
    <row r="17" spans="2:14" ht="15" thickBot="1" x14ac:dyDescent="0.35">
      <c r="B17" s="5" t="s">
        <v>17</v>
      </c>
      <c r="C17" s="6">
        <f>SUM(C5:C16)</f>
        <v>5086</v>
      </c>
      <c r="D17" s="6">
        <f t="shared" ref="D17:E17" si="6">SUM(D5:D16)</f>
        <v>4617</v>
      </c>
      <c r="E17" s="10">
        <f t="shared" si="6"/>
        <v>469</v>
      </c>
      <c r="F17" s="43">
        <f>E17/C17</f>
        <v>9.2213920566260321E-2</v>
      </c>
      <c r="G17" s="11">
        <f t="shared" ref="G17:I17" si="7">SUM(G5:G16)</f>
        <v>2710</v>
      </c>
      <c r="H17" s="11">
        <f t="shared" si="7"/>
        <v>2466</v>
      </c>
      <c r="I17" s="19">
        <f t="shared" si="7"/>
        <v>244</v>
      </c>
      <c r="J17" s="45">
        <f>I17/G17</f>
        <v>9.0036900369003692E-2</v>
      </c>
      <c r="K17" s="17">
        <f t="shared" ref="K17:M17" si="8">SUM(K5:K16)</f>
        <v>812</v>
      </c>
      <c r="L17" s="16">
        <f t="shared" si="8"/>
        <v>777</v>
      </c>
      <c r="M17" s="16">
        <f t="shared" si="8"/>
        <v>35</v>
      </c>
      <c r="N17" s="41">
        <f>M17/K17</f>
        <v>4.3103448275862072E-2</v>
      </c>
    </row>
    <row r="20" spans="2:14" x14ac:dyDescent="0.3">
      <c r="B20" s="1" t="s">
        <v>22</v>
      </c>
    </row>
    <row r="21" spans="2:14" x14ac:dyDescent="0.3">
      <c r="B21" s="1" t="s">
        <v>21</v>
      </c>
    </row>
    <row r="22" spans="2:14" x14ac:dyDescent="0.3">
      <c r="B22" s="1"/>
    </row>
    <row r="25" spans="2:14" x14ac:dyDescent="0.3">
      <c r="B25" s="49" t="s">
        <v>18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2:14" x14ac:dyDescent="0.3">
      <c r="B26" s="49" t="s">
        <v>19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</row>
    <row r="27" spans="2:14" x14ac:dyDescent="0.3">
      <c r="B27" s="49" t="s">
        <v>20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</row>
  </sheetData>
  <mergeCells count="8">
    <mergeCell ref="B2:N2"/>
    <mergeCell ref="B25:N25"/>
    <mergeCell ref="B26:N26"/>
    <mergeCell ref="B27:N27"/>
    <mergeCell ref="B3:B4"/>
    <mergeCell ref="K3:N3"/>
    <mergeCell ref="C3:F3"/>
    <mergeCell ref="G3:J3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Vieira</dc:creator>
  <cp:lastModifiedBy>Julio Cesar Vieira</cp:lastModifiedBy>
  <dcterms:created xsi:type="dcterms:W3CDTF">2026-01-30T11:59:36Z</dcterms:created>
  <dcterms:modified xsi:type="dcterms:W3CDTF">2026-05-15T12:24:15Z</dcterms:modified>
</cp:coreProperties>
</file>